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406D655C-99F7-43C0-97E9-F72DEE07B94D}" xr6:coauthVersionLast="36" xr6:coauthVersionMax="36" xr10:uidLastSave="{00000000-0000-0000-0000-000000000000}"/>
  <bookViews>
    <workbookView xWindow="0" yWindow="0" windowWidth="21450" windowHeight="853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D27" i="4" l="1"/>
  <c r="D26" i="4"/>
  <c r="D25" i="4"/>
  <c r="D24" i="4"/>
  <c r="D23" i="4"/>
  <c r="D22" i="4"/>
  <c r="D21" i="4"/>
  <c r="D20" i="4"/>
  <c r="G33" i="4" l="1"/>
  <c r="G35" i="4"/>
  <c r="B35" i="4"/>
  <c r="G36" i="4"/>
  <c r="G32" i="4"/>
  <c r="G31" i="4"/>
  <c r="G30" i="4"/>
  <c r="F29" i="4"/>
  <c r="E29" i="4"/>
  <c r="D29" i="4"/>
  <c r="C29" i="4"/>
  <c r="B29" i="4"/>
  <c r="G21" i="4"/>
  <c r="G22" i="4"/>
  <c r="G23" i="4"/>
  <c r="G24" i="4"/>
  <c r="G25" i="4"/>
  <c r="G26" i="4"/>
  <c r="G27" i="4"/>
  <c r="G20" i="4"/>
  <c r="F19" i="4"/>
  <c r="F38" i="4" s="1"/>
  <c r="E19" i="4"/>
  <c r="E38" i="4" s="1"/>
  <c r="D19" i="4"/>
  <c r="D38" i="4" s="1"/>
  <c r="C19" i="4"/>
  <c r="C38" i="4" s="1"/>
  <c r="B19" i="4"/>
  <c r="B38" i="4" s="1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  <c r="D15" i="4" s="1"/>
  <c r="G19" i="4" l="1"/>
  <c r="G38" i="4" s="1"/>
  <c r="G15" i="4"/>
  <c r="G29" i="4"/>
</calcChain>
</file>

<file path=xl/sharedStrings.xml><?xml version="1.0" encoding="utf-8"?>
<sst xmlns="http://schemas.openxmlformats.org/spreadsheetml/2006/main" count="51" uniqueCount="32">
  <si>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</si>
  <si>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</si>
  <si>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</si>
  <si>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</si>
  <si>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</si>
  <si>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</si>
  <si>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</si>
  <si>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</si>
  <si>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</si>
  <si>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</si>
  <si>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</si>
  <si>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</si>
  <si>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</si>
  <si>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</si>
  <si>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</si>
  <si>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</si>
  <si>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</si>
  <si>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</si>
  <si>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</si>
  <si>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</si>
  <si>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</si>
  <si>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</si>
  <si>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</si>
  <si>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Ampliaciones/ (Reducciones)</t>
  </si>
  <si>
    <t>Ingresos excedentes</t>
  </si>
  <si>
    <r>
      <t>Rubro de Ingreso</t>
    </r>
    <r>
      <rPr>
        <b/>
        <sz val="8"/>
        <color rgb="FFFF0000"/>
        <rFont val="Arial"/>
        <family val="2"/>
      </rPr>
      <t>s</t>
    </r>
    <r>
      <rPr>
        <b/>
        <sz val="8"/>
        <rFont val="Arial"/>
        <family val="2"/>
      </rPr>
      <t xml:space="preserve"> / </t>
    </r>
    <r>
      <rPr>
        <b/>
        <sz val="8"/>
        <color rgb="FFFF0000"/>
        <rFont val="Arial"/>
        <family val="2"/>
      </rPr>
      <t>Fuente de Financiamiento</t>
    </r>
  </si>
  <si>
    <r>
      <t>Ampliaciones</t>
    </r>
    <r>
      <rPr>
        <b/>
        <sz val="8"/>
        <color rgb="FFFF0000"/>
        <rFont val="Arial"/>
        <family val="2"/>
      </rPr>
      <t>/</t>
    </r>
    <r>
      <rPr>
        <b/>
        <sz val="8"/>
        <rFont val="Arial"/>
        <family val="2"/>
      </rPr>
      <t xml:space="preserve"> (Reducciones)</t>
    </r>
  </si>
  <si>
    <r>
      <t>Rubro de Ingreso</t>
    </r>
    <r>
      <rPr>
        <b/>
        <sz val="8"/>
        <color theme="6"/>
        <rFont val="Arial"/>
        <family val="2"/>
      </rPr>
      <t xml:space="preserve">s </t>
    </r>
    <r>
      <rPr>
        <b/>
        <sz val="8"/>
        <color rgb="FFFF0000"/>
        <rFont val="Arial"/>
        <family val="2"/>
      </rPr>
      <t>/ Fuente de Financiamiento</t>
    </r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</si>
  <si>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</si>
  <si>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rgb="FFFF0000"/>
        <rFont val="Arial"/>
        <family val="2"/>
      </rPr>
      <t>3</t>
    </r>
    <r>
      <rPr>
        <sz val="8"/>
        <color rgb="FFFF0000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</si>
  <si>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</si>
  <si>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r>
      <t xml:space="preserve">Municipio de San Felipe
Estado Analítico de Ingresos
Del 1 de enero al 30 de septiembre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</si>
</sst>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6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4" fontId="5" fillId="0" borderId="10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0" borderId="3" xfId="8" applyFont="1" applyBorder="1" applyAlignment="1">
      <alignment horizontal="left" vertical="top" wrapText="1"/>
    </xf>
    <xf numFmtId="4" fontId="10" fillId="0" borderId="10" xfId="8" applyNumberFormat="1" applyFont="1" applyBorder="1" applyAlignment="1" applyProtection="1">
      <alignment vertical="top"/>
      <protection locked="0"/>
    </xf>
    <xf numFmtId="0" fontId="10" fillId="2" borderId="10" xfId="8" applyFont="1" applyFill="1" applyBorder="1" applyAlignment="1">
      <alignment horizontal="center" vertical="center"/>
    </xf>
    <xf numFmtId="0" fontId="13" fillId="2" borderId="10" xfId="8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5" fillId="0" borderId="0" xfId="8" applyFont="1" applyAlignment="1" applyProtection="1">
      <alignment vertical="top"/>
      <protection locked="0"/>
    </xf>
    <xf numFmtId="3" fontId="5" fillId="0" borderId="9" xfId="23" applyNumberFormat="1" applyFont="1" applyBorder="1" applyAlignment="1" applyProtection="1">
      <alignment vertical="top"/>
      <protection locked="0"/>
    </xf>
    <xf numFmtId="4" fontId="5" fillId="0" borderId="12" xfId="8" applyNumberFormat="1" applyFont="1" applyBorder="1" applyAlignment="1" applyProtection="1">
      <alignment vertical="top"/>
      <protection locked="0"/>
    </xf>
    <xf numFmtId="3" fontId="5" fillId="0" borderId="3" xfId="23" applyNumberFormat="1" applyFont="1" applyBorder="1" applyAlignment="1" applyProtection="1">
      <alignment vertical="top"/>
      <protection locked="0"/>
    </xf>
    <xf numFmtId="3" fontId="5" fillId="0" borderId="2" xfId="23" applyNumberFormat="1" applyFont="1" applyBorder="1" applyAlignment="1" applyProtection="1">
      <alignment vertical="top"/>
      <protection locked="0"/>
    </xf>
    <xf numFmtId="3" fontId="10" fillId="0" borderId="4" xfId="8" applyNumberFormat="1" applyFont="1" applyBorder="1" applyAlignment="1" applyProtection="1">
      <alignment vertical="top"/>
      <protection locked="0"/>
    </xf>
    <xf numFmtId="3" fontId="10" fillId="0" borderId="11" xfId="8" applyNumberFormat="1" applyFont="1" applyBorder="1" applyAlignment="1" applyProtection="1">
      <alignment vertical="top"/>
      <protection locked="0"/>
    </xf>
    <xf numFmtId="3" fontId="10" fillId="0" borderId="9" xfId="8" applyNumberFormat="1" applyFont="1" applyBorder="1" applyAlignment="1" applyProtection="1">
      <alignment vertical="top"/>
      <protection locked="0"/>
    </xf>
    <xf numFmtId="3" fontId="5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3" fontId="10" fillId="0" borderId="11" xfId="23" applyNumberFormat="1" applyFont="1" applyBorder="1" applyAlignment="1" applyProtection="1">
      <alignment vertical="top"/>
      <protection locked="0"/>
    </xf>
    <xf numFmtId="3" fontId="10" fillId="0" borderId="4" xfId="8" applyNumberFormat="1" applyFont="1" applyFill="1" applyBorder="1" applyAlignment="1" applyProtection="1">
      <alignment vertical="top"/>
      <protection locked="0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3" fontId="5" fillId="0" borderId="9" xfId="31" applyNumberFormat="1" applyFont="1" applyBorder="1" applyAlignment="1" applyProtection="1">
      <alignment vertical="top"/>
      <protection locked="0"/>
    </xf>
    <xf numFmtId="3" fontId="5" fillId="0" borderId="11" xfId="31" applyNumberFormat="1" applyFont="1" applyBorder="1" applyAlignment="1" applyProtection="1">
      <alignment vertical="top"/>
      <protection locked="0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0" fontId="9" fillId="0" borderId="3" xfId="8" applyFont="1" applyBorder="1" applyAlignment="1">
      <alignment horizontal="left" vertical="top" wrapText="1" indent="1"/>
    </xf>
    <xf numFmtId="0" fontId="5" fillId="0" borderId="3" xfId="8" applyFont="1" applyBorder="1" applyAlignment="1" applyProtection="1">
      <alignment vertical="top"/>
      <protection locked="0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2" xfId="8" applyFont="1" applyBorder="1" applyAlignment="1" applyProtection="1">
      <alignment vertical="top"/>
      <protection locked="0"/>
    </xf>
    <xf numFmtId="0" fontId="15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10" fillId="0" borderId="4" xfId="8" applyFont="1" applyBorder="1" applyAlignment="1">
      <alignment horizontal="center" vertical="top" wrapText="1"/>
    </xf>
    <xf numFmtId="0" fontId="10" fillId="0" borderId="0" xfId="9" applyFont="1" applyAlignment="1" applyProtection="1">
      <alignment horizontal="center"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showGridLines="0" tabSelected="1" zoomScaleNormal="100" workbookViewId="0">
      <selection activeCell="A12" sqref="A1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55" t="s">
        <v>31</v>
      </c>
      <c r="B1" s="56"/>
      <c r="C1" s="56"/>
      <c r="D1" s="56"/>
      <c r="E1" s="56"/>
      <c r="F1" s="56"/>
      <c r="G1" s="57"/>
    </row>
    <row r="2" spans="1:7" s="3" customFormat="1" x14ac:dyDescent="0.2">
      <c r="A2" s="21"/>
      <c r="B2" s="60" t="s">
        <v>22</v>
      </c>
      <c r="C2" s="61"/>
      <c r="D2" s="61"/>
      <c r="E2" s="61"/>
      <c r="F2" s="62"/>
      <c r="G2" s="58" t="s">
        <v>4</v>
      </c>
    </row>
    <row r="3" spans="1:7" s="1" customFormat="1" ht="24.95" customHeight="1" x14ac:dyDescent="0.2">
      <c r="A3" s="24" t="s">
        <v>25</v>
      </c>
      <c r="B3" s="4" t="s">
        <v>0</v>
      </c>
      <c r="C3" s="5" t="s">
        <v>26</v>
      </c>
      <c r="D3" s="41" t="s">
        <v>1</v>
      </c>
      <c r="E3" s="5" t="s">
        <v>2</v>
      </c>
      <c r="F3" s="6" t="s">
        <v>3</v>
      </c>
      <c r="G3" s="59"/>
    </row>
    <row r="4" spans="1:7" x14ac:dyDescent="0.2">
      <c r="A4" s="44" t="s">
        <v>5</v>
      </c>
      <c r="B4" s="28">
        <v>27859203</v>
      </c>
      <c r="C4" s="31">
        <v>2526000</v>
      </c>
      <c r="D4" s="8">
        <f>B4+C4</f>
        <v>30385203</v>
      </c>
      <c r="E4" s="42">
        <v>28435225.91</v>
      </c>
      <c r="F4" s="42">
        <v>28432788.420000002</v>
      </c>
      <c r="G4" s="35">
        <f>F4-B4</f>
        <v>573585.42000000179</v>
      </c>
    </row>
    <row r="5" spans="1:7" x14ac:dyDescent="0.2">
      <c r="A5" s="45" t="s">
        <v>6</v>
      </c>
      <c r="B5" s="35">
        <v>0</v>
      </c>
      <c r="C5" s="30">
        <v>0</v>
      </c>
      <c r="D5" s="9">
        <f t="shared" ref="D5:D13" si="0">B5+C5</f>
        <v>0</v>
      </c>
      <c r="E5" s="43">
        <v>0</v>
      </c>
      <c r="F5" s="43">
        <v>0</v>
      </c>
      <c r="G5" s="35">
        <f t="shared" ref="G5:G13" si="1">F5-B5</f>
        <v>0</v>
      </c>
    </row>
    <row r="6" spans="1:7" x14ac:dyDescent="0.2">
      <c r="A6" s="44" t="s">
        <v>7</v>
      </c>
      <c r="B6" s="35">
        <v>0</v>
      </c>
      <c r="C6" s="30">
        <v>0</v>
      </c>
      <c r="D6" s="9">
        <f t="shared" si="0"/>
        <v>0</v>
      </c>
      <c r="E6" s="43">
        <v>0</v>
      </c>
      <c r="F6" s="43">
        <v>0</v>
      </c>
      <c r="G6" s="35">
        <f t="shared" si="1"/>
        <v>0</v>
      </c>
    </row>
    <row r="7" spans="1:7" x14ac:dyDescent="0.2">
      <c r="A7" s="44" t="s">
        <v>8</v>
      </c>
      <c r="B7" s="35">
        <v>4904270</v>
      </c>
      <c r="C7" s="30">
        <v>458411.66</v>
      </c>
      <c r="D7" s="9">
        <f t="shared" si="0"/>
        <v>5362681.66</v>
      </c>
      <c r="E7" s="43">
        <v>13023532.48</v>
      </c>
      <c r="F7" s="43">
        <v>12842575.24</v>
      </c>
      <c r="G7" s="35">
        <f t="shared" si="1"/>
        <v>7938305.2400000002</v>
      </c>
    </row>
    <row r="8" spans="1:7" x14ac:dyDescent="0.2">
      <c r="A8" s="46" t="s">
        <v>9</v>
      </c>
      <c r="B8" s="35">
        <v>11621000</v>
      </c>
      <c r="C8" s="30">
        <v>2114600.7000000002</v>
      </c>
      <c r="D8" s="9">
        <f t="shared" si="0"/>
        <v>13735600.699999999</v>
      </c>
      <c r="E8" s="43">
        <v>14478767.15</v>
      </c>
      <c r="F8" s="43">
        <v>14484155.140000001</v>
      </c>
      <c r="G8" s="35">
        <f t="shared" si="1"/>
        <v>2863155.1400000006</v>
      </c>
    </row>
    <row r="9" spans="1:7" x14ac:dyDescent="0.2">
      <c r="A9" s="45" t="s">
        <v>10</v>
      </c>
      <c r="B9" s="35">
        <v>2933976</v>
      </c>
      <c r="C9" s="30">
        <v>80000</v>
      </c>
      <c r="D9" s="9">
        <f t="shared" si="0"/>
        <v>3013976</v>
      </c>
      <c r="E9" s="43">
        <v>3472924.95</v>
      </c>
      <c r="F9" s="43">
        <v>3476324.95</v>
      </c>
      <c r="G9" s="35">
        <f t="shared" si="1"/>
        <v>542348.95000000019</v>
      </c>
    </row>
    <row r="10" spans="1:7" x14ac:dyDescent="0.2">
      <c r="A10" s="44" t="s">
        <v>11</v>
      </c>
      <c r="B10" s="35">
        <v>0</v>
      </c>
      <c r="C10" s="30">
        <v>0</v>
      </c>
      <c r="D10" s="9">
        <f t="shared" si="0"/>
        <v>0</v>
      </c>
      <c r="E10" s="43">
        <v>0</v>
      </c>
      <c r="F10" s="43">
        <v>0</v>
      </c>
      <c r="G10" s="35">
        <f t="shared" si="1"/>
        <v>0</v>
      </c>
    </row>
    <row r="11" spans="1:7" ht="22.5" x14ac:dyDescent="0.2">
      <c r="A11" s="44" t="s">
        <v>18</v>
      </c>
      <c r="B11" s="35">
        <v>422822032</v>
      </c>
      <c r="C11" s="30">
        <v>12780380.4</v>
      </c>
      <c r="D11" s="9">
        <f t="shared" si="0"/>
        <v>435602412.39999998</v>
      </c>
      <c r="E11" s="43">
        <v>356030982.75999999</v>
      </c>
      <c r="F11" s="43">
        <v>356030982.75999999</v>
      </c>
      <c r="G11" s="35">
        <f t="shared" si="1"/>
        <v>-66791049.24000001</v>
      </c>
    </row>
    <row r="12" spans="1:7" ht="22.5" x14ac:dyDescent="0.2">
      <c r="A12" s="44" t="s">
        <v>12</v>
      </c>
      <c r="B12" s="35">
        <v>357000</v>
      </c>
      <c r="C12" s="30">
        <v>25853076.219999999</v>
      </c>
      <c r="D12" s="9">
        <f t="shared" si="0"/>
        <v>26210076.219999999</v>
      </c>
      <c r="E12" s="43">
        <v>11422330.369999999</v>
      </c>
      <c r="F12" s="43">
        <v>11422330.369999999</v>
      </c>
      <c r="G12" s="35">
        <f t="shared" si="1"/>
        <v>11065330.369999999</v>
      </c>
    </row>
    <row r="13" spans="1:7" x14ac:dyDescent="0.2">
      <c r="A13" s="44" t="s">
        <v>13</v>
      </c>
      <c r="B13" s="35">
        <v>0</v>
      </c>
      <c r="C13" s="30">
        <v>0</v>
      </c>
      <c r="D13" s="9">
        <f t="shared" si="0"/>
        <v>0</v>
      </c>
      <c r="E13" s="43">
        <v>0</v>
      </c>
      <c r="F13" s="43">
        <v>0</v>
      </c>
      <c r="G13" s="35">
        <f t="shared" si="1"/>
        <v>0</v>
      </c>
    </row>
    <row r="14" spans="1:7" x14ac:dyDescent="0.2">
      <c r="A14" s="47"/>
      <c r="B14" s="7"/>
      <c r="C14" s="29"/>
      <c r="D14" s="7"/>
      <c r="E14" s="7"/>
      <c r="F14" s="7"/>
      <c r="G14" s="7"/>
    </row>
    <row r="15" spans="1:7" x14ac:dyDescent="0.2">
      <c r="A15" s="48" t="s">
        <v>14</v>
      </c>
      <c r="B15" s="38">
        <f>SUM(B4:B13)</f>
        <v>470497481</v>
      </c>
      <c r="C15" s="38">
        <f t="shared" ref="C15:G15" si="2">SUM(C4:C13)</f>
        <v>43812468.980000004</v>
      </c>
      <c r="D15" s="32">
        <f t="shared" si="2"/>
        <v>514309949.98000002</v>
      </c>
      <c r="E15" s="38">
        <f t="shared" si="2"/>
        <v>426863763.62</v>
      </c>
      <c r="F15" s="32">
        <f t="shared" si="2"/>
        <v>426689156.88</v>
      </c>
      <c r="G15" s="32">
        <f t="shared" si="2"/>
        <v>-43808324.120000012</v>
      </c>
    </row>
    <row r="16" spans="1:7" x14ac:dyDescent="0.2">
      <c r="A16" s="49"/>
      <c r="B16" s="13"/>
      <c r="C16" s="13"/>
      <c r="D16" s="16"/>
      <c r="E16" s="14" t="s">
        <v>24</v>
      </c>
      <c r="F16" s="17"/>
      <c r="G16" s="23">
        <v>0</v>
      </c>
    </row>
    <row r="17" spans="1:7" ht="10.5" customHeight="1" x14ac:dyDescent="0.2">
      <c r="A17" s="41"/>
      <c r="B17" s="60" t="s">
        <v>22</v>
      </c>
      <c r="C17" s="61"/>
      <c r="D17" s="61"/>
      <c r="E17" s="61"/>
      <c r="F17" s="62"/>
      <c r="G17" s="58" t="s">
        <v>4</v>
      </c>
    </row>
    <row r="18" spans="1:7" ht="22.5" x14ac:dyDescent="0.2">
      <c r="A18" s="25" t="s">
        <v>27</v>
      </c>
      <c r="B18" s="4" t="s">
        <v>0</v>
      </c>
      <c r="C18" s="26" t="s">
        <v>23</v>
      </c>
      <c r="D18" s="5" t="s">
        <v>1</v>
      </c>
      <c r="E18" s="5" t="s">
        <v>2</v>
      </c>
      <c r="F18" s="6" t="s">
        <v>3</v>
      </c>
      <c r="G18" s="59"/>
    </row>
    <row r="19" spans="1:7" x14ac:dyDescent="0.2">
      <c r="A19" s="19" t="s">
        <v>15</v>
      </c>
      <c r="B19" s="34">
        <f t="shared" ref="B19:G19" si="3">SUM(B20+B21+B22+B23+B24+B25+B26+B27)</f>
        <v>470497481</v>
      </c>
      <c r="C19" s="34">
        <f t="shared" si="3"/>
        <v>43812468.980000004</v>
      </c>
      <c r="D19" s="34">
        <f t="shared" si="3"/>
        <v>514309949.98000002</v>
      </c>
      <c r="E19" s="34">
        <f t="shared" si="3"/>
        <v>426863763.62</v>
      </c>
      <c r="F19" s="34">
        <f t="shared" si="3"/>
        <v>426689156.88</v>
      </c>
      <c r="G19" s="34">
        <f t="shared" si="3"/>
        <v>-43808324.120000012</v>
      </c>
    </row>
    <row r="20" spans="1:7" x14ac:dyDescent="0.2">
      <c r="A20" s="46" t="s">
        <v>5</v>
      </c>
      <c r="B20" s="36">
        <v>27859203</v>
      </c>
      <c r="C20" s="36">
        <v>2526000</v>
      </c>
      <c r="D20" s="36">
        <f>B20+C20</f>
        <v>30385203</v>
      </c>
      <c r="E20" s="36">
        <v>28435225.91</v>
      </c>
      <c r="F20" s="36">
        <v>28432788.420000002</v>
      </c>
      <c r="G20" s="36">
        <f>F20-B20</f>
        <v>573585.42000000179</v>
      </c>
    </row>
    <row r="21" spans="1:7" x14ac:dyDescent="0.2">
      <c r="A21" s="46" t="s">
        <v>6</v>
      </c>
      <c r="B21" s="36">
        <v>0</v>
      </c>
      <c r="C21" s="36">
        <v>0</v>
      </c>
      <c r="D21" s="36">
        <f t="shared" ref="D21:D27" si="4">B21+C21</f>
        <v>0</v>
      </c>
      <c r="E21" s="36">
        <v>0</v>
      </c>
      <c r="F21" s="36">
        <v>0</v>
      </c>
      <c r="G21" s="36">
        <f t="shared" ref="G21:G27" si="5">F21-B21</f>
        <v>0</v>
      </c>
    </row>
    <row r="22" spans="1:7" x14ac:dyDescent="0.2">
      <c r="A22" s="46" t="s">
        <v>7</v>
      </c>
      <c r="B22" s="36">
        <v>0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f t="shared" si="5"/>
        <v>0</v>
      </c>
    </row>
    <row r="23" spans="1:7" x14ac:dyDescent="0.2">
      <c r="A23" s="46" t="s">
        <v>8</v>
      </c>
      <c r="B23" s="36">
        <v>4904270</v>
      </c>
      <c r="C23" s="36">
        <v>458411.66</v>
      </c>
      <c r="D23" s="36">
        <f t="shared" si="4"/>
        <v>5362681.66</v>
      </c>
      <c r="E23" s="36">
        <v>13023532.48</v>
      </c>
      <c r="F23" s="36">
        <v>12842575.24</v>
      </c>
      <c r="G23" s="36">
        <f t="shared" si="5"/>
        <v>7938305.2400000002</v>
      </c>
    </row>
    <row r="24" spans="1:7" x14ac:dyDescent="0.2">
      <c r="A24" s="46" t="s">
        <v>16</v>
      </c>
      <c r="B24" s="36">
        <v>11621000</v>
      </c>
      <c r="C24" s="36">
        <v>2114600.7000000002</v>
      </c>
      <c r="D24" s="36">
        <f t="shared" si="4"/>
        <v>13735600.699999999</v>
      </c>
      <c r="E24" s="36">
        <v>14478767.15</v>
      </c>
      <c r="F24" s="36">
        <v>14484155.140000001</v>
      </c>
      <c r="G24" s="36">
        <f t="shared" si="5"/>
        <v>2863155.1400000006</v>
      </c>
    </row>
    <row r="25" spans="1:7" x14ac:dyDescent="0.2">
      <c r="A25" s="46" t="s">
        <v>17</v>
      </c>
      <c r="B25" s="36">
        <v>2933976</v>
      </c>
      <c r="C25" s="36">
        <v>80000</v>
      </c>
      <c r="D25" s="36">
        <f t="shared" si="4"/>
        <v>3013976</v>
      </c>
      <c r="E25" s="36">
        <v>3472924.95</v>
      </c>
      <c r="F25" s="36">
        <v>3476324.95</v>
      </c>
      <c r="G25" s="36">
        <f t="shared" si="5"/>
        <v>542348.95000000019</v>
      </c>
    </row>
    <row r="26" spans="1:7" ht="22.5" x14ac:dyDescent="0.2">
      <c r="A26" s="46" t="s">
        <v>18</v>
      </c>
      <c r="B26" s="36">
        <v>422822032</v>
      </c>
      <c r="C26" s="36">
        <v>12780380.4</v>
      </c>
      <c r="D26" s="36">
        <f t="shared" si="4"/>
        <v>435602412.39999998</v>
      </c>
      <c r="E26" s="36">
        <v>356030982.75999999</v>
      </c>
      <c r="F26" s="36">
        <v>356030982.75999999</v>
      </c>
      <c r="G26" s="36">
        <f t="shared" si="5"/>
        <v>-66791049.24000001</v>
      </c>
    </row>
    <row r="27" spans="1:7" ht="22.5" x14ac:dyDescent="0.2">
      <c r="A27" s="46" t="s">
        <v>12</v>
      </c>
      <c r="B27" s="36">
        <v>357000</v>
      </c>
      <c r="C27" s="36">
        <v>25853076.219999999</v>
      </c>
      <c r="D27" s="36">
        <f t="shared" si="4"/>
        <v>26210076.219999999</v>
      </c>
      <c r="E27" s="36">
        <v>11422330.369999999</v>
      </c>
      <c r="F27" s="36">
        <v>11422330.369999999</v>
      </c>
      <c r="G27" s="36">
        <f t="shared" si="5"/>
        <v>11065330.369999999</v>
      </c>
    </row>
    <row r="28" spans="1:7" x14ac:dyDescent="0.2">
      <c r="A28" s="46"/>
      <c r="B28" s="10"/>
      <c r="C28" s="10"/>
      <c r="D28" s="10"/>
      <c r="E28" s="10"/>
      <c r="F28" s="10"/>
      <c r="G28" s="10"/>
    </row>
    <row r="29" spans="1:7" ht="33.75" x14ac:dyDescent="0.2">
      <c r="A29" s="22" t="s">
        <v>21</v>
      </c>
      <c r="B29" s="37">
        <f t="shared" ref="B29:G29" si="6">SUM(B30:B33)</f>
        <v>0</v>
      </c>
      <c r="C29" s="37">
        <f t="shared" si="6"/>
        <v>0</v>
      </c>
      <c r="D29" s="37">
        <f t="shared" si="6"/>
        <v>0</v>
      </c>
      <c r="E29" s="37">
        <f t="shared" si="6"/>
        <v>0</v>
      </c>
      <c r="F29" s="37">
        <f t="shared" si="6"/>
        <v>0</v>
      </c>
      <c r="G29" s="37">
        <f t="shared" si="6"/>
        <v>0</v>
      </c>
    </row>
    <row r="30" spans="1:7" x14ac:dyDescent="0.2">
      <c r="A30" s="46" t="s">
        <v>6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f t="shared" ref="G30:G33" si="7">F30-B30</f>
        <v>0</v>
      </c>
    </row>
    <row r="31" spans="1:7" x14ac:dyDescent="0.2">
      <c r="A31" s="50" t="s">
        <v>9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f t="shared" si="7"/>
        <v>0</v>
      </c>
    </row>
    <row r="32" spans="1:7" ht="22.5" x14ac:dyDescent="0.2">
      <c r="A32" s="46" t="s">
        <v>19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f t="shared" si="7"/>
        <v>0</v>
      </c>
    </row>
    <row r="33" spans="1:20" ht="22.5" x14ac:dyDescent="0.2">
      <c r="A33" s="46" t="s">
        <v>12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f t="shared" si="7"/>
        <v>0</v>
      </c>
    </row>
    <row r="34" spans="1:20" x14ac:dyDescent="0.2">
      <c r="A34" s="51"/>
      <c r="B34" s="10"/>
      <c r="C34" s="10"/>
      <c r="D34" s="10"/>
      <c r="E34" s="10"/>
      <c r="F34" s="10"/>
      <c r="G34" s="10"/>
    </row>
    <row r="35" spans="1:20" x14ac:dyDescent="0.2">
      <c r="A35" s="20" t="s">
        <v>13</v>
      </c>
      <c r="B35" s="33">
        <f>B36</f>
        <v>0</v>
      </c>
      <c r="C35" s="33">
        <v>0</v>
      </c>
      <c r="D35" s="33">
        <v>0</v>
      </c>
      <c r="E35" s="33">
        <v>0</v>
      </c>
      <c r="F35" s="33">
        <v>0</v>
      </c>
      <c r="G35" s="33">
        <f>G36</f>
        <v>0</v>
      </c>
    </row>
    <row r="36" spans="1:20" x14ac:dyDescent="0.2">
      <c r="A36" s="46" t="s">
        <v>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f t="shared" ref="G36" si="8">F36-B36</f>
        <v>0</v>
      </c>
    </row>
    <row r="37" spans="1:20" x14ac:dyDescent="0.2">
      <c r="A37" s="46"/>
      <c r="B37" s="11"/>
      <c r="C37" s="11"/>
      <c r="D37" s="11"/>
      <c r="E37" s="11"/>
      <c r="F37" s="11"/>
      <c r="G37" s="11"/>
    </row>
    <row r="38" spans="1:20" x14ac:dyDescent="0.2">
      <c r="A38" s="52" t="s">
        <v>14</v>
      </c>
      <c r="B38" s="32">
        <f>B35+B29+B19</f>
        <v>470497481</v>
      </c>
      <c r="C38" s="32">
        <f t="shared" ref="C38:G38" si="9">C35+C29+C19</f>
        <v>43812468.980000004</v>
      </c>
      <c r="D38" s="32">
        <f t="shared" si="9"/>
        <v>514309949.98000002</v>
      </c>
      <c r="E38" s="32">
        <f t="shared" si="9"/>
        <v>426863763.62</v>
      </c>
      <c r="F38" s="32">
        <f t="shared" si="9"/>
        <v>426689156.88</v>
      </c>
      <c r="G38" s="32">
        <f t="shared" si="9"/>
        <v>-43808324.120000012</v>
      </c>
    </row>
    <row r="39" spans="1:20" x14ac:dyDescent="0.2">
      <c r="A39" s="12"/>
      <c r="B39" s="13"/>
      <c r="C39" s="13"/>
      <c r="D39" s="13"/>
      <c r="E39" s="14" t="s">
        <v>24</v>
      </c>
      <c r="F39" s="15"/>
      <c r="G39" s="23">
        <v>0</v>
      </c>
    </row>
    <row r="41" spans="1:20" x14ac:dyDescent="0.2">
      <c r="A41" s="27" t="s">
        <v>28</v>
      </c>
      <c r="B41" s="27"/>
      <c r="C41" s="27"/>
      <c r="D41" s="27"/>
      <c r="E41" s="27"/>
    </row>
    <row r="42" spans="1:20" x14ac:dyDescent="0.2">
      <c r="A42" s="18" t="s">
        <v>20</v>
      </c>
    </row>
    <row r="43" spans="1:20" x14ac:dyDescent="0.2">
      <c r="A43" s="27" t="s">
        <v>29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2">
      <c r="A44" s="27" t="s">
        <v>30</v>
      </c>
    </row>
    <row r="48" spans="1:20" x14ac:dyDescent="0.2">
      <c r="A48" s="39"/>
      <c r="B48" s="53"/>
      <c r="C48" s="53"/>
      <c r="D48" s="53"/>
      <c r="E48" s="53"/>
    </row>
    <row r="49" spans="1:5" x14ac:dyDescent="0.2">
      <c r="A49" s="40"/>
      <c r="B49" s="54"/>
      <c r="C49" s="54"/>
      <c r="D49" s="54"/>
      <c r="E49" s="54"/>
    </row>
  </sheetData>
  <sheetProtection formatCells="0" formatColumns="0" formatRows="0" insertRows="0" autoFilter="0"/>
  <mergeCells count="9">
    <mergeCell ref="B48:C48"/>
    <mergeCell ref="D48:E48"/>
    <mergeCell ref="B49:C49"/>
    <mergeCell ref="D49:E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D4:D13 G4:G13 B15:G15 B19:G19 G20:G27 G29:G33 B29:F29 B35:G35 G36 B38:G38 D20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6aa8a68a-ab09-4ac8-a697-fdce915bc567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c865bf4-0f22-4e4d-b041-7b0c1657e5a8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2025-10-27T15:26:11Z</cp:lastPrinted>
  <dcterms:created xsi:type="dcterms:W3CDTF">2012-12-11T20:48:19Z</dcterms:created>
  <dcterms:modified xsi:type="dcterms:W3CDTF">2025-11-03T18:13:27Z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